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\Desktop\BLOG\Arkusze\"/>
    </mc:Choice>
  </mc:AlternateContent>
  <bookViews>
    <workbookView xWindow="0" yWindow="0" windowWidth="20490" windowHeight="7530"/>
  </bookViews>
  <sheets>
    <sheet name="Arkusz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7" i="1"/>
  <c r="I6" i="1"/>
  <c r="I5" i="1"/>
  <c r="I4" i="1"/>
  <c r="I3" i="1"/>
  <c r="B7" i="1"/>
  <c r="B8" i="1" s="1"/>
  <c r="B11" i="1" s="1"/>
  <c r="B9" i="1" l="1"/>
  <c r="B10" i="1"/>
  <c r="B12" i="1" l="1"/>
  <c r="B17" i="1" s="1"/>
  <c r="B18" i="1" s="1"/>
  <c r="B14" i="1" l="1"/>
  <c r="B16" i="1" s="1"/>
  <c r="B19" i="1" s="1"/>
  <c r="B22" i="1" s="1"/>
  <c r="B15" i="1"/>
</calcChain>
</file>

<file path=xl/sharedStrings.xml><?xml version="1.0" encoding="utf-8"?>
<sst xmlns="http://schemas.openxmlformats.org/spreadsheetml/2006/main" count="29" uniqueCount="27">
  <si>
    <t>Lista płac</t>
  </si>
  <si>
    <t>Pracownik</t>
  </si>
  <si>
    <t>Płaca podstawowa</t>
  </si>
  <si>
    <t>Premia</t>
  </si>
  <si>
    <t>Ekwiwalent za urlop</t>
  </si>
  <si>
    <t>Wynagrodzenie za czas niezdolności do pracy</t>
  </si>
  <si>
    <t>Ogółem przychód</t>
  </si>
  <si>
    <t>Podstawa wymiaru składek ubezpieczenia społecznego</t>
  </si>
  <si>
    <t>Ubezpieczenie emerytalne</t>
  </si>
  <si>
    <t>Ubezpieczenie rentowe</t>
  </si>
  <si>
    <t>Ubezpieczenie chorobowe</t>
  </si>
  <si>
    <t>Razem składki na ubezpieczenie społeczne</t>
  </si>
  <si>
    <t>KUP (koszty uzyskania przychodu)</t>
  </si>
  <si>
    <t>Podstawa wymiaru ubezpieczenia zdrowotnego</t>
  </si>
  <si>
    <t>Podstawa naliczania podatku dochodowego</t>
  </si>
  <si>
    <t>Składka ubezpieczenia społecznego (9%)</t>
  </si>
  <si>
    <t>Składka ubezpieczenia społecznego (7,75%)</t>
  </si>
  <si>
    <t>Potrącona zaliczka na podatek dochodowy</t>
  </si>
  <si>
    <t>Inne potrącenia</t>
  </si>
  <si>
    <t>Inne dodatki</t>
  </si>
  <si>
    <t>Należna zaliczka na podatek dochodowy</t>
  </si>
  <si>
    <t>Wynagrodzenie netto (do wypłaty)</t>
  </si>
  <si>
    <t>Koszty pracodawcy</t>
  </si>
  <si>
    <t>Ubezpieczenie wypadkowe</t>
  </si>
  <si>
    <t>Fundusz Pracy</t>
  </si>
  <si>
    <t>Fundusz Gwarantowanych Świadczeń Pracowniczych</t>
  </si>
  <si>
    <t>Razem składki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</si>
</sst>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7" workbookViewId="0">
      <selection activeCell="F11" sqref="F11"/>
    </sheetView>
  </sheetViews>
  <sheetFormatPr defaultRowHeight="15" x14ac:dyDescent="0.25"/>
  <cols>
    <col min="1" max="1" width="50.85546875" bestFit="1" customWidth="1"/>
    <col min="2" max="2" width="20.5703125" customWidth="1"/>
    <col min="8" max="8" width="48.28515625" bestFit="1" customWidth="1"/>
  </cols>
  <sheetData>
    <row r="1" spans="1:9" ht="18.75" x14ac:dyDescent="0.3">
      <c r="A1" s="1" t="s">
        <v>0</v>
      </c>
      <c r="B1" s="1"/>
      <c r="H1" s="2" t="s">
        <v>22</v>
      </c>
      <c r="I1" s="2"/>
    </row>
    <row r="2" spans="1:9" ht="20.100000000000001" customHeight="1" x14ac:dyDescent="0.25">
      <c r="A2" t="s">
        <v>1</v>
      </c>
    </row>
    <row r="3" spans="1:9" ht="20.100000000000001" customHeight="1" x14ac:dyDescent="0.25">
      <c r="A3" t="s">
        <v>2</v>
      </c>
      <c r="B3" s="3">
        <v>3000</v>
      </c>
      <c r="H3" t="s">
        <v>8</v>
      </c>
      <c r="I3" s="3">
        <f>B8*9.76%</f>
        <v>292.79999999999995</v>
      </c>
    </row>
    <row r="4" spans="1:9" ht="20.100000000000001" customHeight="1" x14ac:dyDescent="0.25">
      <c r="A4" t="s">
        <v>3</v>
      </c>
      <c r="B4" s="3"/>
      <c r="H4" t="s">
        <v>9</v>
      </c>
      <c r="I4" s="3">
        <f>B8*6.5%</f>
        <v>195</v>
      </c>
    </row>
    <row r="5" spans="1:9" ht="20.100000000000001" customHeight="1" x14ac:dyDescent="0.25">
      <c r="A5" t="s">
        <v>4</v>
      </c>
      <c r="B5" s="3"/>
      <c r="H5" t="s">
        <v>23</v>
      </c>
      <c r="I5" s="3">
        <f>B8*1.93%</f>
        <v>57.899999999999991</v>
      </c>
    </row>
    <row r="6" spans="1:9" ht="20.100000000000001" customHeight="1" x14ac:dyDescent="0.25">
      <c r="A6" t="s">
        <v>5</v>
      </c>
      <c r="B6" s="3"/>
      <c r="H6" t="s">
        <v>24</v>
      </c>
      <c r="I6" s="3">
        <f>B8*2.45%</f>
        <v>73.5</v>
      </c>
    </row>
    <row r="7" spans="1:9" ht="20.100000000000001" customHeight="1" x14ac:dyDescent="0.25">
      <c r="A7" t="s">
        <v>6</v>
      </c>
      <c r="B7" s="3">
        <f>SUM(B3:B6)</f>
        <v>3000</v>
      </c>
      <c r="H7" t="s">
        <v>25</v>
      </c>
      <c r="I7" s="3">
        <f>B8*0.1%</f>
        <v>3</v>
      </c>
    </row>
    <row r="8" spans="1:9" ht="20.100000000000001" customHeight="1" x14ac:dyDescent="0.25">
      <c r="A8" t="s">
        <v>7</v>
      </c>
      <c r="B8" s="3">
        <f>B7-B6</f>
        <v>3000</v>
      </c>
      <c r="H8" t="s">
        <v>26</v>
      </c>
      <c r="I8" s="3">
        <f>SUM(I3:I7)</f>
        <v>622.19999999999993</v>
      </c>
    </row>
    <row r="9" spans="1:9" ht="20.100000000000001" customHeight="1" x14ac:dyDescent="0.25">
      <c r="A9" t="s">
        <v>8</v>
      </c>
      <c r="B9" s="3">
        <f>B8*9.76%</f>
        <v>292.79999999999995</v>
      </c>
    </row>
    <row r="10" spans="1:9" ht="20.100000000000001" customHeight="1" x14ac:dyDescent="0.25">
      <c r="A10" t="s">
        <v>9</v>
      </c>
      <c r="B10" s="3">
        <f>B8*1.5%</f>
        <v>45</v>
      </c>
    </row>
    <row r="11" spans="1:9" ht="20.100000000000001" customHeight="1" x14ac:dyDescent="0.25">
      <c r="A11" t="s">
        <v>10</v>
      </c>
      <c r="B11" s="3">
        <f>B8*2.45%</f>
        <v>73.5</v>
      </c>
    </row>
    <row r="12" spans="1:9" ht="20.100000000000001" customHeight="1" x14ac:dyDescent="0.25">
      <c r="A12" t="s">
        <v>11</v>
      </c>
      <c r="B12" s="3">
        <f>SUM(B9:B11)</f>
        <v>411.29999999999995</v>
      </c>
    </row>
    <row r="13" spans="1:9" ht="20.100000000000001" customHeight="1" x14ac:dyDescent="0.25">
      <c r="A13" t="s">
        <v>12</v>
      </c>
      <c r="B13" s="3">
        <v>111.25</v>
      </c>
    </row>
    <row r="14" spans="1:9" ht="20.100000000000001" customHeight="1" x14ac:dyDescent="0.25">
      <c r="A14" t="s">
        <v>13</v>
      </c>
      <c r="B14" s="3">
        <f>B7-B12</f>
        <v>2588.6999999999998</v>
      </c>
    </row>
    <row r="15" spans="1:9" ht="20.100000000000001" customHeight="1" x14ac:dyDescent="0.25">
      <c r="A15" t="s">
        <v>15</v>
      </c>
      <c r="B15" s="3">
        <f>B14*9%</f>
        <v>232.98299999999998</v>
      </c>
    </row>
    <row r="16" spans="1:9" ht="20.100000000000001" customHeight="1" x14ac:dyDescent="0.25">
      <c r="A16" t="s">
        <v>16</v>
      </c>
      <c r="B16" s="3">
        <f>B14*7.75%</f>
        <v>200.62424999999999</v>
      </c>
    </row>
    <row r="17" spans="1:2" ht="20.100000000000001" customHeight="1" x14ac:dyDescent="0.25">
      <c r="A17" t="s">
        <v>14</v>
      </c>
      <c r="B17" s="3">
        <f>ROUND(B7-B12-B13,0)</f>
        <v>2477</v>
      </c>
    </row>
    <row r="18" spans="1:2" ht="20.100000000000001" customHeight="1" x14ac:dyDescent="0.25">
      <c r="A18" t="s">
        <v>17</v>
      </c>
      <c r="B18" s="3">
        <f>B17*18%-46.33</f>
        <v>399.53</v>
      </c>
    </row>
    <row r="19" spans="1:2" ht="20.100000000000001" customHeight="1" x14ac:dyDescent="0.25">
      <c r="A19" t="s">
        <v>20</v>
      </c>
      <c r="B19" s="3">
        <f>ROUND(B18-B16,0)</f>
        <v>199</v>
      </c>
    </row>
    <row r="20" spans="1:2" ht="20.100000000000001" customHeight="1" x14ac:dyDescent="0.25">
      <c r="A20" t="s">
        <v>18</v>
      </c>
      <c r="B20" s="3"/>
    </row>
    <row r="21" spans="1:2" ht="20.100000000000001" customHeight="1" x14ac:dyDescent="0.25">
      <c r="A21" t="s">
        <v>19</v>
      </c>
      <c r="B21" s="3"/>
    </row>
    <row r="22" spans="1:2" ht="20.100000000000001" customHeight="1" x14ac:dyDescent="0.25">
      <c r="A22" t="s">
        <v>21</v>
      </c>
      <c r="B22" s="3">
        <f>B7-B12-B19-B15-B20+B21</f>
        <v>2156.7169999999996</v>
      </c>
    </row>
  </sheetData>
  <mergeCells count="2">
    <mergeCell ref="A1:B1"/>
    <mergeCell ref="H1:I1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 Głowacka</dc:creator>
  <cp:lastModifiedBy>Asia Głowacka</cp:lastModifiedBy>
  <dcterms:created xsi:type="dcterms:W3CDTF">2017-04-28T07:03:10Z</dcterms:created>
  <dcterms:modified xsi:type="dcterms:W3CDTF">2017-04-28T07:20:48Z</dcterms:modified>
</cp:coreProperties>
</file>