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glo\Desktop\"/>
    </mc:Choice>
  </mc:AlternateContent>
  <xr:revisionPtr revIDLastSave="0" documentId="8_{5A786C17-79A8-43A9-958E-A1A400605DEF}" xr6:coauthVersionLast="45" xr6:coauthVersionMax="45" xr10:uidLastSave="{00000000-0000-0000-0000-000000000000}"/>
  <bookViews>
    <workbookView xWindow="-110" yWindow="-110" windowWidth="19420" windowHeight="10420" xr2:uid="{4448BCBA-D0EA-460E-8789-27DDB908386E}"/>
  </bookViews>
  <sheets>
    <sheet name="XYZ Sp. z o.o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N18" i="1"/>
  <c r="O18" i="1"/>
  <c r="P18" i="1"/>
  <c r="Q18" i="1"/>
  <c r="R18" i="1"/>
  <c r="O17" i="1"/>
  <c r="P17" i="1"/>
  <c r="Q17" i="1"/>
  <c r="R17" i="1" s="1"/>
  <c r="N17" i="1"/>
  <c r="M17" i="1"/>
  <c r="N16" i="1"/>
  <c r="O16" i="1"/>
  <c r="P16" i="1"/>
  <c r="Q16" i="1"/>
  <c r="R16" i="1"/>
  <c r="M16" i="1"/>
  <c r="N15" i="1"/>
  <c r="O15" i="1"/>
  <c r="P15" i="1"/>
  <c r="Q15" i="1"/>
  <c r="R15" i="1"/>
  <c r="M15" i="1"/>
  <c r="L18" i="1"/>
  <c r="L17" i="1"/>
  <c r="L16" i="1"/>
  <c r="L15" i="1"/>
  <c r="G13" i="1"/>
  <c r="M13" i="1"/>
  <c r="N13" i="1"/>
  <c r="O13" i="1"/>
  <c r="P13" i="1"/>
  <c r="Q13" i="1"/>
  <c r="R13" i="1"/>
  <c r="L13" i="1"/>
  <c r="N6" i="1"/>
  <c r="O6" i="1"/>
  <c r="P6" i="1"/>
  <c r="Q6" i="1"/>
  <c r="R6" i="1"/>
  <c r="M6" i="1"/>
  <c r="A13" i="1"/>
  <c r="L6" i="1" l="1"/>
  <c r="L2" i="1"/>
</calcChain>
</file>

<file path=xl/sharedStrings.xml><?xml version="1.0" encoding="utf-8"?>
<sst xmlns="http://schemas.openxmlformats.org/spreadsheetml/2006/main" count="24" uniqueCount="23">
  <si>
    <t>Nazwa środka trwałego</t>
  </si>
  <si>
    <t>Opis</t>
  </si>
  <si>
    <t>Lokalizacja fizyczna</t>
  </si>
  <si>
    <t>Nr środka trwałego</t>
  </si>
  <si>
    <t>Nr seryjny</t>
  </si>
  <si>
    <t>Data nabycia</t>
  </si>
  <si>
    <t>Metoda amortyzacji</t>
  </si>
  <si>
    <t>Ewidencja środków trwałych</t>
  </si>
  <si>
    <t>Amortyzacja w bieżącym roku</t>
  </si>
  <si>
    <t>1/2020</t>
  </si>
  <si>
    <t>Laptop Dell</t>
  </si>
  <si>
    <t>Wrocław</t>
  </si>
  <si>
    <t>Specyfikacja techniczna</t>
  </si>
  <si>
    <t>Koszt nabycia / wytworzenia</t>
  </si>
  <si>
    <t>Liniowa</t>
  </si>
  <si>
    <t>Stawka amortyzacyjna</t>
  </si>
  <si>
    <t>KŚT</t>
  </si>
  <si>
    <t>487</t>
  </si>
  <si>
    <t>Data rozpoczęcia amortyzacji</t>
  </si>
  <si>
    <t>Wartość netto</t>
  </si>
  <si>
    <t>Umorzenie w danym miesiącu</t>
  </si>
  <si>
    <t>Umorzenie narastająco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</si>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</sst>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mmm\ 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2">
    <xf numFmtId="0" fontId="0" fillId="0" borderId="0" xfId="0"/>
    <xf numFmtId="14" fontId="3" fillId="0" borderId="0" xfId="0" applyNumberFormat="1" applyFo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44" fontId="0" fillId="0" borderId="2" xfId="0" applyNumberFormat="1" applyFill="1" applyBorder="1"/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44" fontId="0" fillId="0" borderId="7" xfId="0" applyNumberFormat="1" applyBorder="1"/>
    <xf numFmtId="44" fontId="0" fillId="0" borderId="0" xfId="0" applyNumberFormat="1" applyBorder="1"/>
    <xf numFmtId="44" fontId="0" fillId="0" borderId="8" xfId="0" applyNumberFormat="1" applyBorder="1"/>
    <xf numFmtId="0" fontId="1" fillId="2" borderId="12" xfId="0" applyFont="1" applyFill="1" applyBorder="1" applyAlignment="1">
      <alignment horizontal="center" vertical="center" wrapText="1"/>
    </xf>
    <xf numFmtId="0" fontId="0" fillId="0" borderId="12" xfId="0" quotePrefix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44" fontId="0" fillId="0" borderId="12" xfId="1" applyFont="1" applyBorder="1" applyAlignment="1">
      <alignment vertical="center" wrapText="1"/>
    </xf>
    <xf numFmtId="44" fontId="0" fillId="0" borderId="12" xfId="1" quotePrefix="1" applyFont="1" applyBorder="1" applyAlignment="1">
      <alignment vertical="center" wrapText="1"/>
    </xf>
    <xf numFmtId="14" fontId="0" fillId="0" borderId="12" xfId="1" quotePrefix="1" applyNumberFormat="1" applyFont="1" applyBorder="1" applyAlignment="1">
      <alignment vertical="center" wrapText="1"/>
    </xf>
    <xf numFmtId="0" fontId="0" fillId="0" borderId="12" xfId="0" applyBorder="1"/>
    <xf numFmtId="0" fontId="0" fillId="2" borderId="12" xfId="0" applyFill="1" applyBorder="1"/>
    <xf numFmtId="44" fontId="0" fillId="2" borderId="12" xfId="0" applyNumberFormat="1" applyFill="1" applyBorder="1"/>
    <xf numFmtId="0" fontId="1" fillId="2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13" xfId="0" applyFill="1" applyBorder="1"/>
    <xf numFmtId="0" fontId="1" fillId="0" borderId="0" xfId="0" applyFont="1" applyFill="1"/>
    <xf numFmtId="0" fontId="1" fillId="3" borderId="0" xfId="0" applyFont="1" applyFill="1"/>
    <xf numFmtId="44" fontId="1" fillId="3" borderId="3" xfId="0" applyNumberFormat="1" applyFont="1" applyFill="1" applyBorder="1"/>
    <xf numFmtId="44" fontId="1" fillId="3" borderId="9" xfId="0" applyNumberFormat="1" applyFont="1" applyFill="1" applyBorder="1"/>
    <xf numFmtId="44" fontId="1" fillId="3" borderId="10" xfId="0" applyNumberFormat="1" applyFont="1" applyFill="1" applyBorder="1"/>
    <xf numFmtId="44" fontId="1" fillId="3" borderId="11" xfId="0" applyNumberFormat="1" applyFont="1" applyFill="1" applyBorder="1"/>
    <xf numFmtId="44" fontId="1" fillId="3" borderId="2" xfId="0" applyNumberFormat="1" applyFont="1" applyFill="1" applyBorder="1"/>
    <xf numFmtId="44" fontId="1" fillId="3" borderId="7" xfId="0" applyNumberFormat="1" applyFont="1" applyFill="1" applyBorder="1"/>
    <xf numFmtId="44" fontId="1" fillId="3" borderId="0" xfId="0" applyNumberFormat="1" applyFont="1" applyFill="1" applyBorder="1"/>
    <xf numFmtId="44" fontId="1" fillId="3" borderId="8" xfId="0" applyNumberFormat="1" applyFont="1" applyFill="1" applyBorder="1"/>
    <xf numFmtId="44" fontId="0" fillId="0" borderId="14" xfId="1" applyFont="1" applyBorder="1" applyAlignment="1">
      <alignment vertical="center" wrapText="1"/>
    </xf>
    <xf numFmtId="0" fontId="0" fillId="0" borderId="14" xfId="0" applyBorder="1"/>
    <xf numFmtId="44" fontId="0" fillId="2" borderId="14" xfId="0" applyNumberFormat="1" applyFill="1" applyBorder="1"/>
    <xf numFmtId="44" fontId="0" fillId="0" borderId="15" xfId="1" applyFont="1" applyBorder="1" applyAlignment="1">
      <alignment vertical="center" wrapText="1"/>
    </xf>
    <xf numFmtId="44" fontId="0" fillId="0" borderId="16" xfId="1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44" fontId="0" fillId="2" borderId="15" xfId="0" applyNumberFormat="1" applyFill="1" applyBorder="1"/>
    <xf numFmtId="44" fontId="0" fillId="2" borderId="16" xfId="0" applyNumberFormat="1" applyFill="1" applyBorder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2" borderId="12" xfId="0" applyFont="1" applyFill="1" applyBorder="1" applyAlignment="1">
      <alignment horizontal="left"/>
    </xf>
    <xf numFmtId="9" fontId="0" fillId="0" borderId="13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B0D0-7A0E-4176-AC83-3F01FF0956E7}">
  <sheetPr>
    <pageSetUpPr fitToPage="1"/>
  </sheetPr>
  <dimension ref="A2:R18"/>
  <sheetViews>
    <sheetView showGridLines="0" tabSelected="1" workbookViewId="0">
      <selection activeCell="I7" sqref="I7"/>
    </sheetView>
  </sheetViews>
  <sheetFormatPr defaultRowHeight="14.5" x14ac:dyDescent="0.35"/>
  <cols>
    <col min="1" max="1" width="9.81640625" customWidth="1"/>
    <col min="2" max="2" width="12.54296875" bestFit="1" customWidth="1"/>
    <col min="3" max="3" width="10.81640625" bestFit="1" customWidth="1"/>
    <col min="4" max="4" width="9.81640625" bestFit="1" customWidth="1"/>
    <col min="5" max="5" width="10.81640625" bestFit="1" customWidth="1"/>
    <col min="6" max="6" width="11.6328125" bestFit="1" customWidth="1"/>
    <col min="7" max="7" width="13.54296875" bestFit="1" customWidth="1"/>
    <col min="8" max="8" width="4.26953125" bestFit="1" customWidth="1"/>
    <col min="9" max="9" width="15.08984375" bestFit="1" customWidth="1"/>
    <col min="10" max="10" width="12.54296875" customWidth="1"/>
    <col min="11" max="11" width="25.453125" customWidth="1"/>
    <col min="12" max="12" width="13.26953125" bestFit="1" customWidth="1"/>
    <col min="13" max="18" width="10.7265625" bestFit="1" customWidth="1"/>
    <col min="19" max="16384" width="8.7265625" style="2"/>
  </cols>
  <sheetData>
    <row r="2" spans="1:18" ht="21" x14ac:dyDescent="0.5">
      <c r="A2" s="51" t="s">
        <v>7</v>
      </c>
      <c r="B2" s="51"/>
      <c r="C2" s="51"/>
      <c r="D2" s="51"/>
      <c r="E2" s="51"/>
      <c r="F2" s="51"/>
      <c r="G2" s="51"/>
      <c r="H2" s="51"/>
      <c r="I2" s="51"/>
      <c r="J2" s="51"/>
      <c r="L2" s="1">
        <f>DATE(2020,6,30)</f>
        <v>44012</v>
      </c>
    </row>
    <row r="4" spans="1:18" ht="15" thickBot="1" x14ac:dyDescent="0.4"/>
    <row r="5" spans="1:18" s="47" customFormat="1" ht="29" x14ac:dyDescent="0.35">
      <c r="A5" s="15" t="s">
        <v>3</v>
      </c>
      <c r="B5" s="15" t="s">
        <v>0</v>
      </c>
      <c r="C5" s="15" t="s">
        <v>1</v>
      </c>
      <c r="D5" s="15" t="s">
        <v>2</v>
      </c>
      <c r="E5" s="15" t="s">
        <v>4</v>
      </c>
      <c r="F5" s="15" t="s">
        <v>5</v>
      </c>
      <c r="G5" s="15" t="s">
        <v>13</v>
      </c>
      <c r="H5" s="15" t="s">
        <v>16</v>
      </c>
      <c r="I5" s="15" t="s">
        <v>18</v>
      </c>
      <c r="J5" s="15" t="s">
        <v>6</v>
      </c>
      <c r="K5" s="25" t="s">
        <v>15</v>
      </c>
      <c r="L5" s="3" t="s">
        <v>8</v>
      </c>
      <c r="M5" s="6">
        <v>44043</v>
      </c>
      <c r="N5" s="7">
        <v>44074</v>
      </c>
      <c r="O5" s="7">
        <v>44104</v>
      </c>
      <c r="P5" s="7">
        <v>44135</v>
      </c>
      <c r="Q5" s="7">
        <v>44165</v>
      </c>
      <c r="R5" s="8">
        <v>44196</v>
      </c>
    </row>
    <row r="6" spans="1:18" s="48" customFormat="1" ht="29" x14ac:dyDescent="0.35">
      <c r="A6" s="16" t="s">
        <v>9</v>
      </c>
      <c r="B6" s="17" t="s">
        <v>10</v>
      </c>
      <c r="C6" s="17" t="s">
        <v>12</v>
      </c>
      <c r="D6" s="17" t="s">
        <v>11</v>
      </c>
      <c r="E6" s="17" t="s">
        <v>12</v>
      </c>
      <c r="F6" s="18">
        <v>44012</v>
      </c>
      <c r="G6" s="19">
        <v>5000</v>
      </c>
      <c r="H6" s="20" t="s">
        <v>17</v>
      </c>
      <c r="I6" s="21">
        <v>44013</v>
      </c>
      <c r="J6" s="17" t="s">
        <v>14</v>
      </c>
      <c r="K6" s="50">
        <v>0.3</v>
      </c>
      <c r="L6" s="38">
        <f>SUM(M6:R6)</f>
        <v>750</v>
      </c>
      <c r="M6" s="41">
        <f>ROUND($G$6*$K$6/12,2)</f>
        <v>125</v>
      </c>
      <c r="N6" s="19">
        <f t="shared" ref="N6:R6" si="0">ROUND($G$6*$K$6/12,2)</f>
        <v>125</v>
      </c>
      <c r="O6" s="19">
        <f t="shared" si="0"/>
        <v>125</v>
      </c>
      <c r="P6" s="19">
        <f t="shared" si="0"/>
        <v>125</v>
      </c>
      <c r="Q6" s="19">
        <f t="shared" si="0"/>
        <v>125</v>
      </c>
      <c r="R6" s="42">
        <f t="shared" si="0"/>
        <v>125</v>
      </c>
    </row>
    <row r="7" spans="1:18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26"/>
      <c r="L7" s="39"/>
      <c r="M7" s="43"/>
      <c r="N7" s="22"/>
      <c r="O7" s="22"/>
      <c r="P7" s="22"/>
      <c r="Q7" s="22"/>
      <c r="R7" s="44"/>
    </row>
    <row r="8" spans="1:18" x14ac:dyDescent="0.35">
      <c r="A8" s="22"/>
      <c r="B8" s="22"/>
      <c r="C8" s="22"/>
      <c r="D8" s="22"/>
      <c r="E8" s="22"/>
      <c r="F8" s="22"/>
      <c r="G8" s="22"/>
      <c r="H8" s="22"/>
      <c r="I8" s="22"/>
      <c r="J8" s="22"/>
      <c r="K8" s="26"/>
      <c r="L8" s="39"/>
      <c r="M8" s="43"/>
      <c r="N8" s="22"/>
      <c r="O8" s="22"/>
      <c r="P8" s="22"/>
      <c r="Q8" s="22"/>
      <c r="R8" s="44"/>
    </row>
    <row r="9" spans="1:18" x14ac:dyDescent="0.35">
      <c r="A9" s="22"/>
      <c r="B9" s="22"/>
      <c r="C9" s="22"/>
      <c r="D9" s="22"/>
      <c r="E9" s="22"/>
      <c r="F9" s="22"/>
      <c r="G9" s="22"/>
      <c r="H9" s="22"/>
      <c r="I9" s="22"/>
      <c r="J9" s="22"/>
      <c r="K9" s="26"/>
      <c r="L9" s="39"/>
      <c r="M9" s="43"/>
      <c r="N9" s="22"/>
      <c r="O9" s="22"/>
      <c r="P9" s="22"/>
      <c r="Q9" s="22"/>
      <c r="R9" s="44"/>
    </row>
    <row r="10" spans="1:18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6"/>
      <c r="L10" s="39"/>
      <c r="M10" s="43"/>
      <c r="N10" s="22"/>
      <c r="O10" s="22"/>
      <c r="P10" s="22"/>
      <c r="Q10" s="22"/>
      <c r="R10" s="44"/>
    </row>
    <row r="11" spans="1:18" x14ac:dyDescent="0.3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6"/>
      <c r="L11" s="39"/>
      <c r="M11" s="43"/>
      <c r="N11" s="22"/>
      <c r="O11" s="22"/>
      <c r="P11" s="22"/>
      <c r="Q11" s="22"/>
      <c r="R11" s="44"/>
    </row>
    <row r="12" spans="1:18" x14ac:dyDescent="0.3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6"/>
      <c r="L12" s="39"/>
      <c r="M12" s="43"/>
      <c r="N12" s="22"/>
      <c r="O12" s="22"/>
      <c r="P12" s="22"/>
      <c r="Q12" s="22"/>
      <c r="R12" s="44"/>
    </row>
    <row r="13" spans="1:18" x14ac:dyDescent="0.35">
      <c r="A13" s="49">
        <f>COUNTA(A6:A12)</f>
        <v>1</v>
      </c>
      <c r="B13" s="23"/>
      <c r="C13" s="23"/>
      <c r="D13" s="23"/>
      <c r="E13" s="23"/>
      <c r="F13" s="23"/>
      <c r="G13" s="24">
        <f>SUM(G6:G12)</f>
        <v>5000</v>
      </c>
      <c r="H13" s="23"/>
      <c r="I13" s="23"/>
      <c r="J13" s="23"/>
      <c r="K13" s="27"/>
      <c r="L13" s="40">
        <f>SUM(L6:L12)</f>
        <v>750</v>
      </c>
      <c r="M13" s="45">
        <f t="shared" ref="M13:R13" si="1">SUM(M6:M12)</f>
        <v>125</v>
      </c>
      <c r="N13" s="24">
        <f t="shared" si="1"/>
        <v>125</v>
      </c>
      <c r="O13" s="24">
        <f t="shared" si="1"/>
        <v>125</v>
      </c>
      <c r="P13" s="24">
        <f t="shared" si="1"/>
        <v>125</v>
      </c>
      <c r="Q13" s="24">
        <f t="shared" si="1"/>
        <v>125</v>
      </c>
      <c r="R13" s="46">
        <f t="shared" si="1"/>
        <v>125</v>
      </c>
    </row>
    <row r="14" spans="1:18" x14ac:dyDescent="0.35">
      <c r="L14" s="4"/>
      <c r="M14" s="9"/>
      <c r="N14" s="10"/>
      <c r="O14" s="10"/>
      <c r="P14" s="10"/>
      <c r="Q14" s="10"/>
      <c r="R14" s="11"/>
    </row>
    <row r="15" spans="1:18" x14ac:dyDescent="0.35">
      <c r="K15" s="29" t="s">
        <v>22</v>
      </c>
      <c r="L15" s="34">
        <f>G13</f>
        <v>5000</v>
      </c>
      <c r="M15" s="35">
        <f>$G$13</f>
        <v>5000</v>
      </c>
      <c r="N15" s="36">
        <f t="shared" ref="N15:R15" si="2">$G$13</f>
        <v>5000</v>
      </c>
      <c r="O15" s="36">
        <f t="shared" si="2"/>
        <v>5000</v>
      </c>
      <c r="P15" s="36">
        <f t="shared" si="2"/>
        <v>5000</v>
      </c>
      <c r="Q15" s="36">
        <f t="shared" si="2"/>
        <v>5000</v>
      </c>
      <c r="R15" s="37">
        <f t="shared" si="2"/>
        <v>5000</v>
      </c>
    </row>
    <row r="16" spans="1:18" x14ac:dyDescent="0.35">
      <c r="K16" s="28" t="s">
        <v>20</v>
      </c>
      <c r="L16" s="5">
        <f>L13</f>
        <v>750</v>
      </c>
      <c r="M16" s="12">
        <f>M13</f>
        <v>125</v>
      </c>
      <c r="N16" s="13">
        <f t="shared" ref="N16:R16" si="3">N13</f>
        <v>125</v>
      </c>
      <c r="O16" s="13">
        <f t="shared" si="3"/>
        <v>125</v>
      </c>
      <c r="P16" s="13">
        <f t="shared" si="3"/>
        <v>125</v>
      </c>
      <c r="Q16" s="13">
        <f t="shared" si="3"/>
        <v>125</v>
      </c>
      <c r="R16" s="14">
        <f t="shared" si="3"/>
        <v>125</v>
      </c>
    </row>
    <row r="17" spans="11:18" x14ac:dyDescent="0.35">
      <c r="K17" s="28" t="s">
        <v>21</v>
      </c>
      <c r="L17" s="5">
        <f>L16</f>
        <v>750</v>
      </c>
      <c r="M17" s="12">
        <f>M16</f>
        <v>125</v>
      </c>
      <c r="N17" s="13">
        <f>M17+N16</f>
        <v>250</v>
      </c>
      <c r="O17" s="13">
        <f t="shared" ref="O17:R17" si="4">N17+O16</f>
        <v>375</v>
      </c>
      <c r="P17" s="13">
        <f t="shared" si="4"/>
        <v>500</v>
      </c>
      <c r="Q17" s="13">
        <f t="shared" si="4"/>
        <v>625</v>
      </c>
      <c r="R17" s="14">
        <f t="shared" si="4"/>
        <v>750</v>
      </c>
    </row>
    <row r="18" spans="11:18" ht="15" thickBot="1" x14ac:dyDescent="0.4">
      <c r="K18" s="29" t="s">
        <v>19</v>
      </c>
      <c r="L18" s="30">
        <f>L15-L17</f>
        <v>4250</v>
      </c>
      <c r="M18" s="31">
        <f t="shared" ref="M18:R18" si="5">M15-M17</f>
        <v>4875</v>
      </c>
      <c r="N18" s="32">
        <f t="shared" si="5"/>
        <v>4750</v>
      </c>
      <c r="O18" s="32">
        <f t="shared" si="5"/>
        <v>4625</v>
      </c>
      <c r="P18" s="32">
        <f t="shared" si="5"/>
        <v>4500</v>
      </c>
      <c r="Q18" s="32">
        <f t="shared" si="5"/>
        <v>4375</v>
      </c>
      <c r="R18" s="33">
        <f t="shared" si="5"/>
        <v>4250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XYZ Sp. z o.o.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Głowacka</dc:creator>
  <cp:lastModifiedBy>Joanna Głowacka</cp:lastModifiedBy>
  <cp:lastPrinted>2020-07-09T16:54:34Z</cp:lastPrinted>
  <dcterms:created xsi:type="dcterms:W3CDTF">2020-07-09T16:40:47Z</dcterms:created>
  <dcterms:modified xsi:type="dcterms:W3CDTF">2020-07-09T16:57:38Z</dcterms:modified>
</cp:coreProperties>
</file>